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1760" activeTab="1"/>
  </bookViews>
  <sheets>
    <sheet name="2016-2025 s DPH VÚME" sheetId="9" r:id="rId1"/>
    <sheet name="2016-2025 s DPH VÚME aktualizac" sheetId="8" r:id="rId2"/>
    <sheet name="VZOR" sheetId="1" r:id="rId3"/>
  </sheets>
  <calcPr calcId="145621"/>
</workbook>
</file>

<file path=xl/calcChain.xml><?xml version="1.0" encoding="utf-8"?>
<calcChain xmlns="http://schemas.openxmlformats.org/spreadsheetml/2006/main">
  <c r="M14" i="8" l="1"/>
  <c r="M15" i="8"/>
  <c r="M13" i="8"/>
  <c r="M13" i="9"/>
  <c r="K21" i="9" l="1"/>
  <c r="J21" i="9"/>
  <c r="I21" i="9"/>
  <c r="H21" i="9"/>
  <c r="L20" i="9"/>
  <c r="K20" i="9"/>
  <c r="J20" i="9"/>
  <c r="I20" i="9"/>
  <c r="H20" i="9"/>
  <c r="K19" i="9"/>
  <c r="J19" i="9"/>
  <c r="I19" i="9"/>
  <c r="H19" i="9"/>
  <c r="C18" i="9"/>
  <c r="C17" i="9"/>
  <c r="O15" i="9"/>
  <c r="M16" i="9" s="1"/>
  <c r="M15" i="9"/>
  <c r="M20" i="9" s="1"/>
  <c r="O13" i="9"/>
  <c r="C19" i="9" l="1"/>
  <c r="L19" i="9"/>
  <c r="M14" i="9"/>
  <c r="L21" i="9"/>
  <c r="O19" i="9"/>
  <c r="P19" i="9" s="1"/>
  <c r="M21" i="9" l="1"/>
  <c r="M19" i="9"/>
  <c r="O15" i="8" l="1"/>
  <c r="L16" i="8" s="1"/>
  <c r="M16" i="8" s="1"/>
  <c r="O13" i="8"/>
  <c r="L14" i="8" s="1"/>
  <c r="C18" i="8"/>
  <c r="C19" i="8" s="1"/>
  <c r="C17" i="8"/>
  <c r="O19" i="8" l="1"/>
  <c r="P19" i="8" s="1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M21" i="8" l="1"/>
  <c r="M19" i="8"/>
  <c r="M20" i="8"/>
</calcChain>
</file>

<file path=xl/sharedStrings.xml><?xml version="1.0" encoding="utf-8"?>
<sst xmlns="http://schemas.openxmlformats.org/spreadsheetml/2006/main" count="116" uniqueCount="39">
  <si>
    <t>PŘÍLOHA č.1 pro plán financování obnovy VaK</t>
  </si>
  <si>
    <t>Tabulka plánu financování obnovy vodovodů a kanalizací</t>
  </si>
  <si>
    <t>Datum schválení:</t>
  </si>
  <si>
    <t>Razítko vlastníka a podpis statutárního zástupce:</t>
  </si>
  <si>
    <t>Poř.č.</t>
  </si>
  <si>
    <t>Majetek podle skupin pro vybrané údaje majetkové evidence</t>
  </si>
  <si>
    <t>Hodnota majetku v reprodukční pořizovací ceně jako součet všech příslušných položek uvedených ve VÚME v mil. Kč na 2 desetinná místa</t>
  </si>
  <si>
    <t>Teorerická doba akumulace finančních prostředků v počtu roků</t>
  </si>
  <si>
    <t>Délka potrubí v roce schválení plánu v km</t>
  </si>
  <si>
    <t>2019-2023</t>
  </si>
  <si>
    <t xml:space="preserve">Vodovody, přiváděcí řady </t>
  </si>
  <si>
    <t xml:space="preserve"> a rozvodná vodovodní síť</t>
  </si>
  <si>
    <t>a zdroje bez úpravy</t>
  </si>
  <si>
    <t>Kanalizace, přiváděcí</t>
  </si>
  <si>
    <t>stoky a stoková síť</t>
  </si>
  <si>
    <t>Čistírny odpadních vod</t>
  </si>
  <si>
    <t>Vodovody celkem</t>
  </si>
  <si>
    <t>Kanalizace celkem</t>
  </si>
  <si>
    <t>CELKEM</t>
  </si>
  <si>
    <t>Celkem řádky 2, 4, 6, 8  +</t>
  </si>
  <si>
    <t>Celkem řádky 3, 5, 7, 9  ++</t>
  </si>
  <si>
    <t>Pozn.:</t>
  </si>
  <si>
    <t>označení "+" :  Finanční prostředky získané z vodného a stočného</t>
  </si>
  <si>
    <t>označení "++" :  Finanční prostředky ostatní získané z dotačních titulů</t>
  </si>
  <si>
    <t>+</t>
  </si>
  <si>
    <t>++</t>
  </si>
  <si>
    <t>Finanční prostředky zajišťované na obnovu v mil. Kč na 2 des. místa</t>
  </si>
  <si>
    <t>Úpravny vody</t>
  </si>
  <si>
    <t>Vyhodnocení stavu majetku vyjádřené v % opotřebení</t>
  </si>
  <si>
    <t>Tabulka plánu financování obnovy kanalizace</t>
  </si>
  <si>
    <t>……………..2019</t>
  </si>
  <si>
    <t>Alena Králičková - starostka městyse</t>
  </si>
  <si>
    <t>-</t>
  </si>
  <si>
    <t>2021-2025</t>
  </si>
  <si>
    <t>označení "++" :  Finanční prostředky ostatní získané z dotačních titulů, zdroje z příjmu obce</t>
  </si>
  <si>
    <t xml:space="preserve">PŘÍLOHA č.1     pro plán financování obnovy K pro období 2016 až 2025    </t>
  </si>
  <si>
    <t>označení "+" :  Finanční prostředky získané ze stočného</t>
  </si>
  <si>
    <r>
      <t>PŘÍLOHA č.</t>
    </r>
    <r>
      <rPr>
        <sz val="11"/>
        <color rgb="FFFF0000"/>
        <rFont val="Calibri"/>
        <family val="2"/>
        <charset val="238"/>
        <scheme val="minor"/>
      </rPr>
      <t xml:space="preserve">1a </t>
    </r>
    <r>
      <rPr>
        <sz val="11"/>
        <rFont val="Calibri"/>
        <family val="2"/>
        <charset val="238"/>
        <scheme val="minor"/>
      </rPr>
      <t xml:space="preserve">    pro plán financování obnovy K pro období 2016 až 2025    </t>
    </r>
    <r>
      <rPr>
        <sz val="11"/>
        <color rgb="FFFF0000"/>
        <rFont val="Calibri"/>
        <family val="2"/>
        <charset val="238"/>
        <scheme val="minor"/>
      </rPr>
      <t>aktualizace č.1</t>
    </r>
  </si>
  <si>
    <t>Datum schválení: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</si>
</sst>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Fill="1"/>
    <xf numFmtId="0" fontId="0" fillId="0" borderId="1" xfId="0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S12" sqref="S12"/>
    </sheetView>
  </sheetViews>
  <sheetFormatPr defaultRowHeight="15" x14ac:dyDescent="0.25"/>
  <cols>
    <col min="1" max="1" width="6.140625" customWidth="1"/>
    <col min="2" max="2" width="24" customWidth="1"/>
    <col min="3" max="3" width="16.42578125" customWidth="1"/>
    <col min="4" max="4" width="13" customWidth="1"/>
    <col min="5" max="5" width="11.28515625" customWidth="1"/>
    <col min="6" max="6" width="13" customWidth="1"/>
    <col min="7" max="7" width="3.7109375" customWidth="1"/>
    <col min="8" max="13" width="9.28515625" customWidth="1"/>
  </cols>
  <sheetData>
    <row r="1" spans="1:15" x14ac:dyDescent="0.25">
      <c r="A1" s="30" t="s">
        <v>35</v>
      </c>
    </row>
    <row r="2" spans="1:15" ht="18.75" x14ac:dyDescent="0.3">
      <c r="A2" s="1" t="s">
        <v>29</v>
      </c>
    </row>
    <row r="3" spans="1:15" x14ac:dyDescent="0.25">
      <c r="A3" t="s">
        <v>38</v>
      </c>
      <c r="D3" t="s">
        <v>3</v>
      </c>
    </row>
    <row r="4" spans="1:15" x14ac:dyDescent="0.25">
      <c r="B4" s="23"/>
      <c r="D4" t="s">
        <v>31</v>
      </c>
    </row>
    <row r="5" spans="1:15" x14ac:dyDescent="0.25">
      <c r="B5" s="24"/>
    </row>
    <row r="6" spans="1:15" ht="30.75" customHeight="1" x14ac:dyDescent="0.25">
      <c r="A6" s="8"/>
      <c r="B6" s="8"/>
      <c r="C6" s="8"/>
      <c r="D6" s="8"/>
      <c r="E6" s="8"/>
      <c r="F6" s="8"/>
      <c r="G6" s="17" t="s">
        <v>26</v>
      </c>
      <c r="H6" s="6"/>
      <c r="I6" s="2"/>
      <c r="J6" s="2"/>
      <c r="K6" s="2"/>
      <c r="L6" s="2"/>
      <c r="M6" s="2"/>
    </row>
    <row r="7" spans="1:15" ht="137.25" customHeight="1" x14ac:dyDescent="0.25">
      <c r="A7" s="14" t="s">
        <v>4</v>
      </c>
      <c r="B7" s="14" t="s">
        <v>5</v>
      </c>
      <c r="C7" s="14" t="s">
        <v>6</v>
      </c>
      <c r="D7" s="14" t="s">
        <v>28</v>
      </c>
      <c r="E7" s="14" t="s">
        <v>7</v>
      </c>
      <c r="F7" s="14" t="s">
        <v>8</v>
      </c>
      <c r="G7" s="3"/>
      <c r="H7" s="22">
        <v>2016</v>
      </c>
      <c r="I7" s="22">
        <v>2017</v>
      </c>
      <c r="J7" s="22">
        <v>2018</v>
      </c>
      <c r="K7" s="22">
        <v>2019</v>
      </c>
      <c r="L7" s="22">
        <v>2020</v>
      </c>
      <c r="M7" s="22" t="s">
        <v>33</v>
      </c>
      <c r="O7" s="16"/>
    </row>
    <row r="8" spans="1:1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/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1:15" x14ac:dyDescent="0.25">
      <c r="A9" s="4">
        <v>2</v>
      </c>
      <c r="B9" s="8" t="s">
        <v>10</v>
      </c>
      <c r="C9" s="25"/>
      <c r="D9" s="11"/>
      <c r="E9" s="11"/>
      <c r="F9" s="29"/>
      <c r="G9" s="4" t="s">
        <v>24</v>
      </c>
      <c r="H9" s="19"/>
      <c r="I9" s="19"/>
      <c r="J9" s="19"/>
      <c r="K9" s="19"/>
      <c r="L9" s="27"/>
      <c r="M9" s="27"/>
    </row>
    <row r="10" spans="1:15" x14ac:dyDescent="0.25">
      <c r="A10" s="4">
        <v>3</v>
      </c>
      <c r="B10" s="9" t="s">
        <v>11</v>
      </c>
      <c r="C10" s="26"/>
      <c r="D10" s="10"/>
      <c r="E10" s="10"/>
      <c r="F10" s="10"/>
      <c r="G10" s="5" t="s">
        <v>25</v>
      </c>
      <c r="H10" s="19"/>
      <c r="I10" s="19"/>
      <c r="J10" s="19"/>
      <c r="K10" s="19"/>
      <c r="L10" s="27"/>
      <c r="M10" s="27"/>
    </row>
    <row r="11" spans="1:15" x14ac:dyDescent="0.25">
      <c r="A11" s="4">
        <v>4</v>
      </c>
      <c r="B11" s="8" t="s">
        <v>27</v>
      </c>
      <c r="C11" s="25"/>
      <c r="D11" s="11"/>
      <c r="E11" s="11"/>
      <c r="F11" s="11"/>
      <c r="G11" s="4" t="s">
        <v>24</v>
      </c>
      <c r="H11" s="19"/>
      <c r="I11" s="19"/>
      <c r="J11" s="19"/>
      <c r="K11" s="19"/>
      <c r="L11" s="27"/>
      <c r="M11" s="27"/>
    </row>
    <row r="12" spans="1:15" x14ac:dyDescent="0.25">
      <c r="A12" s="4">
        <v>5</v>
      </c>
      <c r="B12" s="9" t="s">
        <v>12</v>
      </c>
      <c r="C12" s="26"/>
      <c r="D12" s="10"/>
      <c r="E12" s="10"/>
      <c r="F12" s="10"/>
      <c r="G12" s="5" t="s">
        <v>25</v>
      </c>
      <c r="H12" s="19"/>
      <c r="I12" s="19"/>
      <c r="J12" s="19"/>
      <c r="K12" s="19"/>
      <c r="L12" s="27"/>
      <c r="M12" s="27"/>
    </row>
    <row r="13" spans="1:15" x14ac:dyDescent="0.25">
      <c r="A13" s="4">
        <v>6</v>
      </c>
      <c r="B13" s="8" t="s">
        <v>13</v>
      </c>
      <c r="C13" s="33">
        <v>14.15</v>
      </c>
      <c r="D13" s="34">
        <v>1.1100000000000001</v>
      </c>
      <c r="E13" s="34">
        <v>89</v>
      </c>
      <c r="F13" s="35">
        <v>2.88</v>
      </c>
      <c r="G13" s="4" t="s">
        <v>24</v>
      </c>
      <c r="H13" s="19">
        <v>0.01</v>
      </c>
      <c r="I13" s="19">
        <v>0.01</v>
      </c>
      <c r="J13" s="19">
        <v>0.01</v>
      </c>
      <c r="K13" s="19">
        <v>0.01</v>
      </c>
      <c r="L13" s="19">
        <v>0.01</v>
      </c>
      <c r="M13" s="28">
        <f>5*L13</f>
        <v>0.05</v>
      </c>
      <c r="O13">
        <f>C13/E13</f>
        <v>0.15898876404494383</v>
      </c>
    </row>
    <row r="14" spans="1:15" x14ac:dyDescent="0.25">
      <c r="A14" s="4">
        <v>7</v>
      </c>
      <c r="B14" s="9" t="s">
        <v>14</v>
      </c>
      <c r="C14" s="36"/>
      <c r="D14" s="37"/>
      <c r="E14" s="37"/>
      <c r="F14" s="37"/>
      <c r="G14" s="5" t="s">
        <v>25</v>
      </c>
      <c r="H14" s="19">
        <v>0.13</v>
      </c>
      <c r="I14" s="19">
        <v>0.13</v>
      </c>
      <c r="J14" s="19">
        <v>0.13</v>
      </c>
      <c r="K14" s="19">
        <v>0.13</v>
      </c>
      <c r="L14" s="19">
        <v>0.13</v>
      </c>
      <c r="M14" s="28">
        <f t="shared" ref="M14:M16" si="0">5*L14</f>
        <v>0.65</v>
      </c>
    </row>
    <row r="15" spans="1:15" x14ac:dyDescent="0.25">
      <c r="A15" s="4">
        <v>8</v>
      </c>
      <c r="B15" s="8" t="s">
        <v>15</v>
      </c>
      <c r="C15" s="33">
        <v>12.5</v>
      </c>
      <c r="D15" s="34">
        <v>2.5</v>
      </c>
      <c r="E15" s="34">
        <v>39</v>
      </c>
      <c r="F15" s="34" t="s">
        <v>32</v>
      </c>
      <c r="G15" s="4" t="s">
        <v>24</v>
      </c>
      <c r="H15" s="19">
        <v>0.01</v>
      </c>
      <c r="I15" s="19">
        <v>0.01</v>
      </c>
      <c r="J15" s="19">
        <v>0.01</v>
      </c>
      <c r="K15" s="19">
        <v>0.01</v>
      </c>
      <c r="L15" s="19">
        <v>0.01</v>
      </c>
      <c r="M15" s="28">
        <f t="shared" si="0"/>
        <v>0.05</v>
      </c>
      <c r="O15">
        <f>C15/E15</f>
        <v>0.32051282051282054</v>
      </c>
    </row>
    <row r="16" spans="1:15" x14ac:dyDescent="0.25">
      <c r="A16" s="4">
        <v>9</v>
      </c>
      <c r="B16" s="9"/>
      <c r="C16" s="26"/>
      <c r="D16" s="10"/>
      <c r="E16" s="10"/>
      <c r="F16" s="10"/>
      <c r="G16" s="5" t="s">
        <v>25</v>
      </c>
      <c r="H16" s="19">
        <v>0.31</v>
      </c>
      <c r="I16" s="19">
        <v>0.31</v>
      </c>
      <c r="J16" s="19">
        <v>0.31</v>
      </c>
      <c r="K16" s="19">
        <v>0.31</v>
      </c>
      <c r="L16" s="19">
        <v>0.31</v>
      </c>
      <c r="M16" s="28">
        <f t="shared" si="0"/>
        <v>1.55</v>
      </c>
    </row>
    <row r="17" spans="1:16" x14ac:dyDescent="0.25">
      <c r="A17" s="4">
        <v>10</v>
      </c>
      <c r="B17" s="2" t="s">
        <v>16</v>
      </c>
      <c r="C17" s="28">
        <f>C9+C11</f>
        <v>0</v>
      </c>
      <c r="D17" s="20"/>
      <c r="E17" s="12"/>
      <c r="F17" s="4"/>
      <c r="G17" s="4"/>
      <c r="H17" s="19"/>
      <c r="I17" s="19"/>
      <c r="J17" s="19"/>
      <c r="K17" s="19"/>
      <c r="L17" s="19"/>
      <c r="M17" s="19"/>
    </row>
    <row r="18" spans="1:16" x14ac:dyDescent="0.25">
      <c r="A18" s="4">
        <v>11</v>
      </c>
      <c r="B18" s="2" t="s">
        <v>17</v>
      </c>
      <c r="C18" s="28">
        <f>C13+C15</f>
        <v>26.65</v>
      </c>
      <c r="D18" s="20"/>
      <c r="E18" s="12"/>
      <c r="F18" s="4"/>
      <c r="G18" s="4"/>
      <c r="H18" s="19"/>
      <c r="I18" s="19"/>
      <c r="J18" s="19"/>
      <c r="K18" s="19"/>
      <c r="L18" s="19"/>
      <c r="M18" s="19"/>
      <c r="O18" s="39"/>
    </row>
    <row r="19" spans="1:16" x14ac:dyDescent="0.25">
      <c r="A19" s="4">
        <v>12</v>
      </c>
      <c r="B19" s="2" t="s">
        <v>18</v>
      </c>
      <c r="C19" s="28">
        <f>C17+C18</f>
        <v>26.65</v>
      </c>
      <c r="D19" s="20"/>
      <c r="E19" s="12"/>
      <c r="F19" s="4"/>
      <c r="G19" s="4"/>
      <c r="H19" s="19">
        <f>SUM(H9:H16)</f>
        <v>0.46</v>
      </c>
      <c r="I19" s="19">
        <f>SUM(I9:I16)</f>
        <v>0.46</v>
      </c>
      <c r="J19" s="19">
        <f t="shared" ref="J19:L19" si="1">SUM(J9:J16)</f>
        <v>0.46</v>
      </c>
      <c r="K19" s="19">
        <f t="shared" si="1"/>
        <v>0.46</v>
      </c>
      <c r="L19" s="19">
        <f t="shared" si="1"/>
        <v>0.46</v>
      </c>
      <c r="M19" s="19">
        <f>SUM(M9:M16)</f>
        <v>2.3000000000000003</v>
      </c>
      <c r="O19" s="40">
        <f>SUM(O9:O18)</f>
        <v>0.47950158455776437</v>
      </c>
      <c r="P19" s="38">
        <f>5*O19</f>
        <v>2.3975079227888219</v>
      </c>
    </row>
    <row r="20" spans="1:16" x14ac:dyDescent="0.25">
      <c r="A20" s="4">
        <v>13</v>
      </c>
      <c r="B20" s="7" t="s">
        <v>19</v>
      </c>
      <c r="C20" s="18"/>
      <c r="D20" s="18"/>
      <c r="E20" s="18"/>
      <c r="F20" s="12"/>
      <c r="G20" s="4" t="s">
        <v>24</v>
      </c>
      <c r="H20" s="19">
        <f>H9+H11+H13+H15</f>
        <v>0.02</v>
      </c>
      <c r="I20" s="19">
        <f>I9+I11+I13+I15</f>
        <v>0.02</v>
      </c>
      <c r="J20" s="19">
        <f t="shared" ref="J20:M20" si="2">J9+J11+J13+J15</f>
        <v>0.02</v>
      </c>
      <c r="K20" s="19">
        <f t="shared" si="2"/>
        <v>0.02</v>
      </c>
      <c r="L20" s="19">
        <f t="shared" si="2"/>
        <v>0.02</v>
      </c>
      <c r="M20" s="19">
        <f t="shared" si="2"/>
        <v>0.1</v>
      </c>
    </row>
    <row r="21" spans="1:16" x14ac:dyDescent="0.25">
      <c r="A21" s="4">
        <v>14</v>
      </c>
      <c r="B21" s="7" t="s">
        <v>20</v>
      </c>
      <c r="C21" s="18"/>
      <c r="D21" s="18"/>
      <c r="E21" s="18"/>
      <c r="F21" s="12"/>
      <c r="G21" s="5" t="s">
        <v>25</v>
      </c>
      <c r="H21" s="19">
        <f>H10+H12+H14+H16</f>
        <v>0.44</v>
      </c>
      <c r="I21" s="19">
        <f t="shared" ref="I21:M21" si="3">I10+I12+I14+I16</f>
        <v>0.44</v>
      </c>
      <c r="J21" s="19">
        <f t="shared" si="3"/>
        <v>0.44</v>
      </c>
      <c r="K21" s="19">
        <f t="shared" si="3"/>
        <v>0.44</v>
      </c>
      <c r="L21" s="19">
        <f t="shared" si="3"/>
        <v>0.44</v>
      </c>
      <c r="M21" s="19">
        <f t="shared" si="3"/>
        <v>2.2000000000000002</v>
      </c>
    </row>
    <row r="22" spans="1:16" x14ac:dyDescent="0.25">
      <c r="A22" t="s">
        <v>21</v>
      </c>
      <c r="J22" s="21"/>
      <c r="K22" s="21"/>
      <c r="L22" s="21"/>
      <c r="M22" s="21"/>
    </row>
    <row r="23" spans="1:16" x14ac:dyDescent="0.25">
      <c r="A23" t="s">
        <v>36</v>
      </c>
    </row>
    <row r="24" spans="1:16" x14ac:dyDescent="0.25">
      <c r="A24" t="s">
        <v>34</v>
      </c>
    </row>
  </sheetData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A24" sqref="A24"/>
    </sheetView>
  </sheetViews>
  <sheetFormatPr defaultRowHeight="15" x14ac:dyDescent="0.25"/>
  <cols>
    <col min="1" max="1" width="6.140625" customWidth="1"/>
    <col min="2" max="2" width="24" customWidth="1"/>
    <col min="3" max="3" width="16.42578125" customWidth="1"/>
    <col min="4" max="4" width="13" customWidth="1"/>
    <col min="5" max="5" width="11.28515625" customWidth="1"/>
    <col min="6" max="6" width="13" customWidth="1"/>
    <col min="7" max="7" width="3.7109375" customWidth="1"/>
    <col min="8" max="13" width="9.28515625" customWidth="1"/>
  </cols>
  <sheetData>
    <row r="1" spans="1:15" x14ac:dyDescent="0.25">
      <c r="A1" s="30" t="s">
        <v>37</v>
      </c>
    </row>
    <row r="2" spans="1:15" ht="18.75" x14ac:dyDescent="0.3">
      <c r="A2" s="1" t="s">
        <v>29</v>
      </c>
    </row>
    <row r="3" spans="1:15" x14ac:dyDescent="0.25">
      <c r="A3" t="s">
        <v>2</v>
      </c>
      <c r="D3" t="s">
        <v>3</v>
      </c>
    </row>
    <row r="4" spans="1:15" x14ac:dyDescent="0.25">
      <c r="B4" s="23" t="s">
        <v>30</v>
      </c>
      <c r="D4" t="s">
        <v>31</v>
      </c>
    </row>
    <row r="5" spans="1:15" x14ac:dyDescent="0.25">
      <c r="B5" s="24"/>
    </row>
    <row r="6" spans="1:15" ht="30.75" customHeight="1" x14ac:dyDescent="0.25">
      <c r="A6" s="8"/>
      <c r="B6" s="8"/>
      <c r="C6" s="8"/>
      <c r="D6" s="8"/>
      <c r="E6" s="8"/>
      <c r="F6" s="8"/>
      <c r="G6" s="17" t="s">
        <v>26</v>
      </c>
      <c r="H6" s="6"/>
      <c r="I6" s="2"/>
      <c r="J6" s="2"/>
      <c r="K6" s="2"/>
      <c r="L6" s="2"/>
      <c r="M6" s="2"/>
    </row>
    <row r="7" spans="1:15" ht="137.25" customHeight="1" x14ac:dyDescent="0.25">
      <c r="A7" s="14" t="s">
        <v>4</v>
      </c>
      <c r="B7" s="14" t="s">
        <v>5</v>
      </c>
      <c r="C7" s="14" t="s">
        <v>6</v>
      </c>
      <c r="D7" s="14" t="s">
        <v>28</v>
      </c>
      <c r="E7" s="14" t="s">
        <v>7</v>
      </c>
      <c r="F7" s="14" t="s">
        <v>8</v>
      </c>
      <c r="G7" s="3"/>
      <c r="H7" s="22">
        <v>2016</v>
      </c>
      <c r="I7" s="22">
        <v>2017</v>
      </c>
      <c r="J7" s="22">
        <v>2018</v>
      </c>
      <c r="K7" s="22">
        <v>2019</v>
      </c>
      <c r="L7" s="22">
        <v>2020</v>
      </c>
      <c r="M7" s="22" t="s">
        <v>33</v>
      </c>
      <c r="O7" s="16"/>
    </row>
    <row r="8" spans="1:1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/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1:15" x14ac:dyDescent="0.25">
      <c r="A9" s="4">
        <v>2</v>
      </c>
      <c r="B9" s="8" t="s">
        <v>10</v>
      </c>
      <c r="C9" s="25"/>
      <c r="D9" s="11"/>
      <c r="E9" s="11"/>
      <c r="F9" s="29"/>
      <c r="G9" s="4" t="s">
        <v>24</v>
      </c>
      <c r="H9" s="19"/>
      <c r="I9" s="19"/>
      <c r="J9" s="19"/>
      <c r="K9" s="19"/>
      <c r="L9" s="27"/>
      <c r="M9" s="27"/>
    </row>
    <row r="10" spans="1:15" x14ac:dyDescent="0.25">
      <c r="A10" s="4">
        <v>3</v>
      </c>
      <c r="B10" s="9" t="s">
        <v>11</v>
      </c>
      <c r="C10" s="26"/>
      <c r="D10" s="10"/>
      <c r="E10" s="10"/>
      <c r="F10" s="10"/>
      <c r="G10" s="5" t="s">
        <v>25</v>
      </c>
      <c r="H10" s="19"/>
      <c r="I10" s="19"/>
      <c r="J10" s="19"/>
      <c r="K10" s="19"/>
      <c r="L10" s="27"/>
      <c r="M10" s="27"/>
    </row>
    <row r="11" spans="1:15" x14ac:dyDescent="0.25">
      <c r="A11" s="4">
        <v>4</v>
      </c>
      <c r="B11" s="8" t="s">
        <v>27</v>
      </c>
      <c r="C11" s="25"/>
      <c r="D11" s="11"/>
      <c r="E11" s="11"/>
      <c r="F11" s="11"/>
      <c r="G11" s="4" t="s">
        <v>24</v>
      </c>
      <c r="H11" s="19"/>
      <c r="I11" s="19"/>
      <c r="J11" s="19"/>
      <c r="K11" s="19"/>
      <c r="L11" s="27"/>
      <c r="M11" s="27"/>
    </row>
    <row r="12" spans="1:15" x14ac:dyDescent="0.25">
      <c r="A12" s="4">
        <v>5</v>
      </c>
      <c r="B12" s="9" t="s">
        <v>12</v>
      </c>
      <c r="C12" s="26"/>
      <c r="D12" s="10"/>
      <c r="E12" s="10"/>
      <c r="F12" s="10"/>
      <c r="G12" s="5" t="s">
        <v>25</v>
      </c>
      <c r="H12" s="19"/>
      <c r="I12" s="19"/>
      <c r="J12" s="19"/>
      <c r="K12" s="19"/>
      <c r="L12" s="27"/>
      <c r="M12" s="27"/>
    </row>
    <row r="13" spans="1:15" x14ac:dyDescent="0.25">
      <c r="A13" s="4">
        <v>6</v>
      </c>
      <c r="B13" s="8" t="s">
        <v>13</v>
      </c>
      <c r="C13" s="42">
        <v>26.39</v>
      </c>
      <c r="D13" s="31">
        <v>4.4000000000000004</v>
      </c>
      <c r="E13" s="31">
        <v>86</v>
      </c>
      <c r="F13" s="29">
        <v>5.15</v>
      </c>
      <c r="G13" s="4" t="s">
        <v>24</v>
      </c>
      <c r="H13" s="19">
        <v>0.01</v>
      </c>
      <c r="I13" s="19">
        <v>0.01</v>
      </c>
      <c r="J13" s="19">
        <v>0.01</v>
      </c>
      <c r="K13" s="19">
        <v>0.01</v>
      </c>
      <c r="L13" s="27">
        <v>0</v>
      </c>
      <c r="M13" s="27">
        <f>5*L13</f>
        <v>0</v>
      </c>
      <c r="O13">
        <f>C13/E13</f>
        <v>0.30686046511627907</v>
      </c>
    </row>
    <row r="14" spans="1:15" x14ac:dyDescent="0.25">
      <c r="A14" s="4">
        <v>7</v>
      </c>
      <c r="B14" s="9" t="s">
        <v>14</v>
      </c>
      <c r="C14" s="26"/>
      <c r="D14" s="32"/>
      <c r="E14" s="32"/>
      <c r="F14" s="10"/>
      <c r="G14" s="5" t="s">
        <v>25</v>
      </c>
      <c r="H14" s="19">
        <v>0.13</v>
      </c>
      <c r="I14" s="19">
        <v>0.13</v>
      </c>
      <c r="J14" s="19">
        <v>0.13</v>
      </c>
      <c r="K14" s="19">
        <v>0.13</v>
      </c>
      <c r="L14" s="27">
        <f>O13-L13</f>
        <v>0.30686046511627907</v>
      </c>
      <c r="M14" s="27">
        <f t="shared" ref="M14:M16" si="0">5*L14</f>
        <v>1.5343023255813955</v>
      </c>
    </row>
    <row r="15" spans="1:15" x14ac:dyDescent="0.25">
      <c r="A15" s="4">
        <v>8</v>
      </c>
      <c r="B15" s="8" t="s">
        <v>15</v>
      </c>
      <c r="C15" s="33">
        <v>12.5</v>
      </c>
      <c r="D15" s="34">
        <v>2.5</v>
      </c>
      <c r="E15" s="34">
        <v>39</v>
      </c>
      <c r="F15" s="11" t="s">
        <v>32</v>
      </c>
      <c r="G15" s="4" t="s">
        <v>24</v>
      </c>
      <c r="H15" s="19">
        <v>0.01</v>
      </c>
      <c r="I15" s="19">
        <v>0.01</v>
      </c>
      <c r="J15" s="19">
        <v>0.01</v>
      </c>
      <c r="K15" s="19">
        <v>0.01</v>
      </c>
      <c r="L15" s="41">
        <v>0</v>
      </c>
      <c r="M15" s="27">
        <f t="shared" si="0"/>
        <v>0</v>
      </c>
      <c r="O15">
        <f>C15/E15</f>
        <v>0.32051282051282054</v>
      </c>
    </row>
    <row r="16" spans="1:15" x14ac:dyDescent="0.25">
      <c r="A16" s="4">
        <v>9</v>
      </c>
      <c r="B16" s="9"/>
      <c r="C16" s="26"/>
      <c r="D16" s="10"/>
      <c r="E16" s="10"/>
      <c r="F16" s="10"/>
      <c r="G16" s="5" t="s">
        <v>25</v>
      </c>
      <c r="H16" s="19">
        <v>0.31</v>
      </c>
      <c r="I16" s="19">
        <v>0.31</v>
      </c>
      <c r="J16" s="19">
        <v>0.31</v>
      </c>
      <c r="K16" s="19">
        <v>0.31</v>
      </c>
      <c r="L16" s="27">
        <f>O15-L15</f>
        <v>0.32051282051282054</v>
      </c>
      <c r="M16" s="27">
        <f t="shared" si="0"/>
        <v>1.6025641025641026</v>
      </c>
    </row>
    <row r="17" spans="1:16" x14ac:dyDescent="0.25">
      <c r="A17" s="4">
        <v>10</v>
      </c>
      <c r="B17" s="2" t="s">
        <v>16</v>
      </c>
      <c r="C17" s="28">
        <f>C9+C11</f>
        <v>0</v>
      </c>
      <c r="D17" s="20"/>
      <c r="E17" s="12"/>
      <c r="F17" s="4"/>
      <c r="G17" s="4"/>
      <c r="H17" s="19"/>
      <c r="I17" s="19"/>
      <c r="J17" s="19"/>
      <c r="K17" s="19"/>
      <c r="L17" s="19"/>
      <c r="M17" s="19"/>
    </row>
    <row r="18" spans="1:16" x14ac:dyDescent="0.25">
      <c r="A18" s="4">
        <v>11</v>
      </c>
      <c r="B18" s="2" t="s">
        <v>17</v>
      </c>
      <c r="C18" s="28">
        <f>C13+C15</f>
        <v>38.89</v>
      </c>
      <c r="D18" s="20"/>
      <c r="E18" s="12"/>
      <c r="F18" s="4"/>
      <c r="G18" s="4"/>
      <c r="H18" s="19"/>
      <c r="I18" s="19"/>
      <c r="J18" s="19"/>
      <c r="K18" s="19"/>
      <c r="L18" s="19"/>
      <c r="M18" s="19"/>
      <c r="O18" s="39"/>
    </row>
    <row r="19" spans="1:16" x14ac:dyDescent="0.25">
      <c r="A19" s="4">
        <v>12</v>
      </c>
      <c r="B19" s="2" t="s">
        <v>18</v>
      </c>
      <c r="C19" s="28">
        <f>C17+C18</f>
        <v>38.89</v>
      </c>
      <c r="D19" s="20"/>
      <c r="E19" s="12"/>
      <c r="F19" s="4"/>
      <c r="G19" s="4"/>
      <c r="H19" s="19">
        <f>SUM(H9:H16)</f>
        <v>0.46</v>
      </c>
      <c r="I19" s="19">
        <f>SUM(I9:I16)</f>
        <v>0.46</v>
      </c>
      <c r="J19" s="19">
        <f t="shared" ref="J19:L19" si="1">SUM(J9:J16)</f>
        <v>0.46</v>
      </c>
      <c r="K19" s="19">
        <f t="shared" si="1"/>
        <v>0.46</v>
      </c>
      <c r="L19" s="27">
        <f t="shared" si="1"/>
        <v>0.62737328562909966</v>
      </c>
      <c r="M19" s="27">
        <f>SUM(M9:M16)</f>
        <v>3.1368664281454981</v>
      </c>
      <c r="O19" s="40">
        <f>SUM(O9:O18)</f>
        <v>0.62737328562909966</v>
      </c>
      <c r="P19" s="38">
        <f>5*O19</f>
        <v>3.1368664281454981</v>
      </c>
    </row>
    <row r="20" spans="1:16" x14ac:dyDescent="0.25">
      <c r="A20" s="4">
        <v>13</v>
      </c>
      <c r="B20" s="7" t="s">
        <v>19</v>
      </c>
      <c r="C20" s="18"/>
      <c r="D20" s="18"/>
      <c r="E20" s="18"/>
      <c r="F20" s="12"/>
      <c r="G20" s="4" t="s">
        <v>24</v>
      </c>
      <c r="H20" s="19">
        <f>H9+H11+H13+H15</f>
        <v>0.02</v>
      </c>
      <c r="I20" s="19">
        <f>I9+I11+I13+I15</f>
        <v>0.02</v>
      </c>
      <c r="J20" s="19">
        <f t="shared" ref="J20:M20" si="2">J9+J11+J13+J15</f>
        <v>0.02</v>
      </c>
      <c r="K20" s="19">
        <f t="shared" si="2"/>
        <v>0.02</v>
      </c>
      <c r="L20" s="27">
        <f t="shared" si="2"/>
        <v>0</v>
      </c>
      <c r="M20" s="27">
        <f t="shared" si="2"/>
        <v>0</v>
      </c>
    </row>
    <row r="21" spans="1:16" x14ac:dyDescent="0.25">
      <c r="A21" s="4">
        <v>14</v>
      </c>
      <c r="B21" s="7" t="s">
        <v>20</v>
      </c>
      <c r="C21" s="18"/>
      <c r="D21" s="18"/>
      <c r="E21" s="18"/>
      <c r="F21" s="12"/>
      <c r="G21" s="5" t="s">
        <v>25</v>
      </c>
      <c r="H21" s="19">
        <f>H10+H12+H14+H16</f>
        <v>0.44</v>
      </c>
      <c r="I21" s="19">
        <f t="shared" ref="I21:M21" si="3">I10+I12+I14+I16</f>
        <v>0.44</v>
      </c>
      <c r="J21" s="19">
        <f t="shared" si="3"/>
        <v>0.44</v>
      </c>
      <c r="K21" s="19">
        <f t="shared" si="3"/>
        <v>0.44</v>
      </c>
      <c r="L21" s="27">
        <f t="shared" si="3"/>
        <v>0.62737328562909966</v>
      </c>
      <c r="M21" s="27">
        <f t="shared" si="3"/>
        <v>3.1368664281454981</v>
      </c>
    </row>
    <row r="22" spans="1:16" x14ac:dyDescent="0.25">
      <c r="A22" t="s">
        <v>21</v>
      </c>
      <c r="J22" s="21"/>
      <c r="K22" s="21"/>
      <c r="L22" s="21"/>
      <c r="M22" s="21"/>
    </row>
    <row r="23" spans="1:16" x14ac:dyDescent="0.25">
      <c r="A23" t="s">
        <v>36</v>
      </c>
    </row>
    <row r="24" spans="1:16" x14ac:dyDescent="0.25">
      <c r="A24" t="s">
        <v>34</v>
      </c>
    </row>
  </sheetData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D8" sqref="D8"/>
    </sheetView>
  </sheetViews>
  <sheetFormatPr defaultRowHeight="15" x14ac:dyDescent="0.25"/>
  <cols>
    <col min="1" max="1" width="6.140625" customWidth="1"/>
    <col min="2" max="2" width="24" customWidth="1"/>
    <col min="3" max="3" width="16.42578125" customWidth="1"/>
    <col min="4" max="4" width="13" customWidth="1"/>
    <col min="5" max="5" width="11.28515625" customWidth="1"/>
    <col min="6" max="6" width="13" customWidth="1"/>
    <col min="7" max="7" width="3.7109375" customWidth="1"/>
    <col min="8" max="13" width="9.28515625" customWidth="1"/>
  </cols>
  <sheetData>
    <row r="1" spans="1:15" x14ac:dyDescent="0.25">
      <c r="A1" t="s">
        <v>0</v>
      </c>
    </row>
    <row r="2" spans="1:15" ht="18.75" x14ac:dyDescent="0.3">
      <c r="A2" s="1" t="s">
        <v>1</v>
      </c>
    </row>
    <row r="3" spans="1:15" x14ac:dyDescent="0.25">
      <c r="A3" t="s">
        <v>2</v>
      </c>
      <c r="D3" t="s">
        <v>3</v>
      </c>
    </row>
    <row r="6" spans="1:15" ht="30.75" customHeight="1" x14ac:dyDescent="0.25">
      <c r="A6" s="8"/>
      <c r="B6" s="8"/>
      <c r="C6" s="8"/>
      <c r="D6" s="8"/>
      <c r="E6" s="8"/>
      <c r="F6" s="8"/>
      <c r="G6" s="17" t="s">
        <v>26</v>
      </c>
      <c r="H6" s="6"/>
      <c r="I6" s="2"/>
      <c r="J6" s="2"/>
      <c r="K6" s="2"/>
      <c r="L6" s="2"/>
      <c r="M6" s="2"/>
    </row>
    <row r="7" spans="1:15" ht="137.25" customHeight="1" x14ac:dyDescent="0.25">
      <c r="A7" s="14" t="s">
        <v>4</v>
      </c>
      <c r="B7" s="14" t="s">
        <v>5</v>
      </c>
      <c r="C7" s="14" t="s">
        <v>6</v>
      </c>
      <c r="D7" s="14" t="s">
        <v>28</v>
      </c>
      <c r="E7" s="14" t="s">
        <v>7</v>
      </c>
      <c r="F7" s="14" t="s">
        <v>8</v>
      </c>
      <c r="G7" s="3"/>
      <c r="H7" s="15">
        <v>2014</v>
      </c>
      <c r="I7" s="15">
        <v>2015</v>
      </c>
      <c r="J7" s="15">
        <v>2016</v>
      </c>
      <c r="K7" s="15">
        <v>2017</v>
      </c>
      <c r="L7" s="15">
        <v>2018</v>
      </c>
      <c r="M7" s="15" t="s">
        <v>9</v>
      </c>
      <c r="O7" s="16"/>
    </row>
    <row r="8" spans="1:1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/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1:15" x14ac:dyDescent="0.25">
      <c r="A9" s="4">
        <v>2</v>
      </c>
      <c r="B9" s="8" t="s">
        <v>10</v>
      </c>
      <c r="C9" s="8"/>
      <c r="D9" s="8"/>
      <c r="E9" s="8"/>
      <c r="F9" s="11"/>
      <c r="G9" s="4" t="s">
        <v>24</v>
      </c>
      <c r="H9" s="2"/>
      <c r="I9" s="2"/>
      <c r="J9" s="2"/>
      <c r="K9" s="2"/>
      <c r="L9" s="2"/>
      <c r="M9" s="2"/>
    </row>
    <row r="10" spans="1:15" x14ac:dyDescent="0.25">
      <c r="A10" s="4">
        <v>3</v>
      </c>
      <c r="B10" s="9" t="s">
        <v>11</v>
      </c>
      <c r="C10" s="9"/>
      <c r="D10" s="9"/>
      <c r="E10" s="9"/>
      <c r="F10" s="10"/>
      <c r="G10" s="5" t="s">
        <v>25</v>
      </c>
      <c r="H10" s="2"/>
      <c r="I10" s="2"/>
      <c r="J10" s="2"/>
      <c r="K10" s="2"/>
      <c r="L10" s="2"/>
      <c r="M10" s="2"/>
    </row>
    <row r="11" spans="1:15" x14ac:dyDescent="0.25">
      <c r="A11" s="4">
        <v>4</v>
      </c>
      <c r="B11" s="8" t="s">
        <v>27</v>
      </c>
      <c r="C11" s="8"/>
      <c r="D11" s="8"/>
      <c r="E11" s="8"/>
      <c r="F11" s="11">
        <v>0</v>
      </c>
      <c r="G11" s="4" t="s">
        <v>24</v>
      </c>
      <c r="H11" s="2"/>
      <c r="I11" s="2"/>
      <c r="J11" s="2"/>
      <c r="K11" s="2"/>
      <c r="L11" s="2"/>
      <c r="M11" s="2"/>
    </row>
    <row r="12" spans="1:15" x14ac:dyDescent="0.25">
      <c r="A12" s="4">
        <v>5</v>
      </c>
      <c r="B12" s="9" t="s">
        <v>12</v>
      </c>
      <c r="C12" s="9"/>
      <c r="D12" s="9"/>
      <c r="E12" s="9"/>
      <c r="F12" s="10"/>
      <c r="G12" s="5" t="s">
        <v>25</v>
      </c>
      <c r="H12" s="2"/>
      <c r="I12" s="2"/>
      <c r="J12" s="2"/>
      <c r="K12" s="2"/>
      <c r="L12" s="2"/>
      <c r="M12" s="2"/>
    </row>
    <row r="13" spans="1:15" x14ac:dyDescent="0.25">
      <c r="A13" s="4">
        <v>6</v>
      </c>
      <c r="B13" s="8" t="s">
        <v>13</v>
      </c>
      <c r="C13" s="8"/>
      <c r="D13" s="8"/>
      <c r="E13" s="8"/>
      <c r="F13" s="11"/>
      <c r="G13" s="4" t="s">
        <v>24</v>
      </c>
      <c r="H13" s="2"/>
      <c r="I13" s="2"/>
      <c r="J13" s="2"/>
      <c r="K13" s="2"/>
      <c r="L13" s="2"/>
      <c r="M13" s="2"/>
    </row>
    <row r="14" spans="1:15" x14ac:dyDescent="0.25">
      <c r="A14" s="4">
        <v>7</v>
      </c>
      <c r="B14" s="9" t="s">
        <v>14</v>
      </c>
      <c r="C14" s="9"/>
      <c r="D14" s="9"/>
      <c r="E14" s="9"/>
      <c r="F14" s="10"/>
      <c r="G14" s="5" t="s">
        <v>25</v>
      </c>
      <c r="H14" s="2"/>
      <c r="I14" s="2"/>
      <c r="J14" s="2"/>
      <c r="K14" s="2"/>
      <c r="L14" s="2"/>
      <c r="M14" s="2"/>
    </row>
    <row r="15" spans="1:15" x14ac:dyDescent="0.25">
      <c r="A15" s="4">
        <v>8</v>
      </c>
      <c r="B15" s="8" t="s">
        <v>15</v>
      </c>
      <c r="C15" s="8"/>
      <c r="D15" s="8"/>
      <c r="E15" s="8"/>
      <c r="F15" s="11">
        <v>0</v>
      </c>
      <c r="G15" s="4" t="s">
        <v>24</v>
      </c>
      <c r="H15" s="2"/>
      <c r="I15" s="2"/>
      <c r="J15" s="2"/>
      <c r="K15" s="2"/>
      <c r="L15" s="2"/>
      <c r="M15" s="2"/>
    </row>
    <row r="16" spans="1:15" x14ac:dyDescent="0.25">
      <c r="A16" s="4">
        <v>9</v>
      </c>
      <c r="B16" s="9"/>
      <c r="C16" s="9"/>
      <c r="D16" s="9"/>
      <c r="E16" s="9"/>
      <c r="F16" s="10"/>
      <c r="G16" s="5" t="s">
        <v>25</v>
      </c>
      <c r="H16" s="2"/>
      <c r="I16" s="2"/>
      <c r="J16" s="2"/>
      <c r="K16" s="2"/>
      <c r="L16" s="2"/>
      <c r="M16" s="2"/>
    </row>
    <row r="17" spans="1:13" x14ac:dyDescent="0.25">
      <c r="A17" s="4">
        <v>10</v>
      </c>
      <c r="B17" s="2" t="s">
        <v>16</v>
      </c>
      <c r="C17" s="2"/>
      <c r="D17" s="7"/>
      <c r="E17" s="6"/>
      <c r="F17" s="4"/>
      <c r="G17" s="4"/>
      <c r="H17" s="2"/>
      <c r="I17" s="2"/>
      <c r="J17" s="2"/>
      <c r="K17" s="2"/>
      <c r="L17" s="2"/>
      <c r="M17" s="2"/>
    </row>
    <row r="18" spans="1:13" x14ac:dyDescent="0.25">
      <c r="A18" s="4">
        <v>11</v>
      </c>
      <c r="B18" s="2" t="s">
        <v>17</v>
      </c>
      <c r="C18" s="2"/>
      <c r="D18" s="7"/>
      <c r="E18" s="6"/>
      <c r="F18" s="4"/>
      <c r="G18" s="4"/>
      <c r="H18" s="2"/>
      <c r="I18" s="2"/>
      <c r="J18" s="2"/>
      <c r="K18" s="2"/>
      <c r="L18" s="2"/>
      <c r="M18" s="2"/>
    </row>
    <row r="19" spans="1:13" x14ac:dyDescent="0.25">
      <c r="A19" s="4">
        <v>12</v>
      </c>
      <c r="B19" s="2" t="s">
        <v>18</v>
      </c>
      <c r="C19" s="2"/>
      <c r="D19" s="7"/>
      <c r="E19" s="6"/>
      <c r="F19" s="4"/>
      <c r="G19" s="4"/>
      <c r="H19" s="2"/>
      <c r="I19" s="2"/>
      <c r="J19" s="2"/>
      <c r="K19" s="2"/>
      <c r="L19" s="2"/>
      <c r="M19" s="2"/>
    </row>
    <row r="20" spans="1:13" x14ac:dyDescent="0.25">
      <c r="A20" s="4">
        <v>13</v>
      </c>
      <c r="B20" s="7" t="s">
        <v>19</v>
      </c>
      <c r="C20" s="13"/>
      <c r="D20" s="13"/>
      <c r="E20" s="13"/>
      <c r="F20" s="12"/>
      <c r="G20" s="4" t="s">
        <v>24</v>
      </c>
      <c r="H20" s="2"/>
      <c r="I20" s="2"/>
      <c r="J20" s="2"/>
      <c r="K20" s="2"/>
      <c r="L20" s="2"/>
      <c r="M20" s="2"/>
    </row>
    <row r="21" spans="1:13" x14ac:dyDescent="0.25">
      <c r="A21" s="4">
        <v>14</v>
      </c>
      <c r="B21" s="7" t="s">
        <v>20</v>
      </c>
      <c r="C21" s="13"/>
      <c r="D21" s="13"/>
      <c r="E21" s="13"/>
      <c r="F21" s="12"/>
      <c r="G21" s="5" t="s">
        <v>25</v>
      </c>
      <c r="H21" s="2"/>
      <c r="I21" s="2"/>
      <c r="J21" s="2"/>
      <c r="K21" s="2"/>
      <c r="L21" s="2"/>
      <c r="M21" s="2"/>
    </row>
    <row r="22" spans="1:13" x14ac:dyDescent="0.25">
      <c r="A22" t="s">
        <v>21</v>
      </c>
    </row>
    <row r="23" spans="1:13" x14ac:dyDescent="0.25">
      <c r="A23" t="s">
        <v>22</v>
      </c>
    </row>
    <row r="24" spans="1:13" x14ac:dyDescent="0.25">
      <c r="A24" t="s">
        <v>23</v>
      </c>
    </row>
  </sheetData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2016-2025 s DPH VÚME</vt:lpstr>
      <vt:lpstr>2016-2025 s DPH VÚME aktualizac</vt:lpstr>
      <vt:lpstr>VZOR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VSOR</dc:creator>
  <cp:lastModifiedBy>VSOR</cp:lastModifiedBy>
  <cp:lastPrinted>2019-11-29T16:41:56Z</cp:lastPrinted>
  <dcterms:created xsi:type="dcterms:W3CDTF">2016-06-15T11:00:41Z</dcterms:created>
  <dcterms:modified xsi:type="dcterms:W3CDTF">2019-11-29T17:33:26Z</dcterms:modified>
</cp:coreProperties>
</file>